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84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<sst xmlns="http://schemas.openxmlformats.org/spreadsheetml/2006/main" count="175" uniqueCount="115">
  <si>
    <t>Монопородные соревнования родезийских риджбеков</t>
  </si>
  <si>
    <t>«РЫЖИЙ, АП!» - 8</t>
  </si>
  <si>
    <t>№ п/п</t>
  </si>
  <si>
    <t>Дрессировщик</t>
  </si>
  <si>
    <t>Родезийский риджбек</t>
  </si>
  <si>
    <t>Клуб</t>
  </si>
  <si>
    <t>категория</t>
  </si>
  <si>
    <t>Скоростной подзыв, сек</t>
  </si>
  <si>
    <t>РИНГ 1</t>
  </si>
  <si>
    <t>РИНГ 2</t>
  </si>
  <si>
    <t>РИНГ 3</t>
  </si>
  <si>
    <r>
      <t xml:space="preserve">е </t>
    </r>
    <r>
      <rPr>
        <b/>
        <sz val="11"/>
        <color indexed="8"/>
        <rFont val="Cambria"/>
        <family val="1"/>
      </rPr>
      <t>б. собаки</t>
    </r>
  </si>
  <si>
    <r>
      <t xml:space="preserve">е </t>
    </r>
    <r>
      <rPr>
        <b/>
        <sz val="11"/>
        <color indexed="8"/>
        <rFont val="Cambria"/>
        <family val="1"/>
      </rPr>
      <t>б. дресс.</t>
    </r>
  </si>
  <si>
    <t>Время, сек</t>
  </si>
  <si>
    <t>Итого</t>
  </si>
  <si>
    <t>МЕСТО</t>
  </si>
  <si>
    <t>НОМИНАЦИЯ</t>
  </si>
  <si>
    <t>Д 1</t>
  </si>
  <si>
    <t>Рядом</t>
  </si>
  <si>
    <t>T 1</t>
  </si>
  <si>
    <t>Комплекс</t>
  </si>
  <si>
    <t>Место</t>
  </si>
  <si>
    <t>Д 2</t>
  </si>
  <si>
    <t>Апорт</t>
  </si>
  <si>
    <t>T 2 (В)</t>
  </si>
  <si>
    <t>Д 3</t>
  </si>
  <si>
    <t>Снаряды</t>
  </si>
  <si>
    <t>T 3</t>
  </si>
  <si>
    <t>Вобобьева Юлия</t>
  </si>
  <si>
    <t>Каролина</t>
  </si>
  <si>
    <t>НОВИЧКИ</t>
  </si>
  <si>
    <t>Соколовский Сергей</t>
  </si>
  <si>
    <t>Тина Трейдинг Томас Том</t>
  </si>
  <si>
    <t>Сосновая</t>
  </si>
  <si>
    <t>Душа компании</t>
  </si>
  <si>
    <t>Талалаева Виктория</t>
  </si>
  <si>
    <t>Тагир</t>
  </si>
  <si>
    <t>Мал да удал!</t>
  </si>
  <si>
    <t>Челнокова Тамара</t>
  </si>
  <si>
    <t>Тина Трейдинг Фелисия Фалия</t>
  </si>
  <si>
    <t>Кузьмина Ольга</t>
  </si>
  <si>
    <t>Риджес Стар О'лав Агустус</t>
  </si>
  <si>
    <t>Артемова Екатерина</t>
  </si>
  <si>
    <t>Тина Трейдинг Вестфалия</t>
  </si>
  <si>
    <t>Вавилова Анна</t>
  </si>
  <si>
    <t>Амина</t>
  </si>
  <si>
    <t>Караваева Ирина</t>
  </si>
  <si>
    <t>Тина Трейдинг Эверет Янг</t>
  </si>
  <si>
    <t>Семейный тандем</t>
  </si>
  <si>
    <t xml:space="preserve">Мал да удал!     </t>
  </si>
  <si>
    <t>Петровас Наталья</t>
  </si>
  <si>
    <t>Ave Caesar ABBA Dancing Queen</t>
  </si>
  <si>
    <t>самоподготовка</t>
  </si>
  <si>
    <t>Рудакова Евгения</t>
  </si>
  <si>
    <t>Рехани Завади</t>
  </si>
  <si>
    <t>Позднякова Елена</t>
  </si>
  <si>
    <t>Тина Трейдинг Целестина Голд</t>
  </si>
  <si>
    <t>Шаповалова Галина</t>
  </si>
  <si>
    <t>Лобенгула Лионго Екеву</t>
  </si>
  <si>
    <t>И Надежда</t>
  </si>
  <si>
    <t>Шанти</t>
  </si>
  <si>
    <t>Бросай дальше беги быстрее</t>
  </si>
  <si>
    <t>Селиверов Геннадий</t>
  </si>
  <si>
    <t>Подарок из Африки Яся Сахара</t>
  </si>
  <si>
    <t>Упрямый хозяин</t>
  </si>
  <si>
    <t>Егоров Алексей</t>
  </si>
  <si>
    <t>Лаврик</t>
  </si>
  <si>
    <t>Остроумова Ирина</t>
  </si>
  <si>
    <t>Тина Трейдинг Кармель</t>
  </si>
  <si>
    <t>БЫВАЛЫЕ</t>
  </si>
  <si>
    <t>Овсянникова Любовь</t>
  </si>
  <si>
    <t>Риджэс Стар Юлий Цезарь</t>
  </si>
  <si>
    <t>Хлопкова Татьяна</t>
  </si>
  <si>
    <t>Тина Трейдинг Зи Де Торен</t>
  </si>
  <si>
    <t>г.Тверь</t>
  </si>
  <si>
    <t>Желудев Сергей</t>
  </si>
  <si>
    <t>Саймонс Прайд Клайд Кинг оф зе Ворлд</t>
  </si>
  <si>
    <t>Бывалый борозды не портит</t>
  </si>
  <si>
    <t>Малышева Елена</t>
  </si>
  <si>
    <t>Машама Мази Рус Ферги Олуджими</t>
  </si>
  <si>
    <t>1 летящие лап</t>
  </si>
  <si>
    <t>Кокорева Наталья</t>
  </si>
  <si>
    <t>Подарок из Африки Инфант Дон Энрике</t>
  </si>
  <si>
    <t>3 летящие лапы</t>
  </si>
  <si>
    <t>Зубарева Мария</t>
  </si>
  <si>
    <t>Риджэс Стар Юстина</t>
  </si>
  <si>
    <t>СПОРТСМЕНЫ</t>
  </si>
  <si>
    <t>Ридже`с Стар Валенсия (Лина)</t>
  </si>
  <si>
    <t>Панина Ольга</t>
  </si>
  <si>
    <t>Риджэ`с Стар Донге Таиша (Буч)</t>
  </si>
  <si>
    <t>Останкино</t>
  </si>
  <si>
    <t>Риджбек печального образа</t>
  </si>
  <si>
    <t>Лебединский Александр</t>
  </si>
  <si>
    <t>Данари Еви Евгеника</t>
  </si>
  <si>
    <t>Тукина Наталья</t>
  </si>
  <si>
    <t>Тина Трейдинг Мона</t>
  </si>
  <si>
    <t>Данилина Екатерина</t>
  </si>
  <si>
    <t>ММР Пошо Оджоре</t>
  </si>
  <si>
    <t xml:space="preserve">Ридже`с Стар Занджия </t>
  </si>
  <si>
    <t>ВЕТЕРАНЫ</t>
  </si>
  <si>
    <t>Разинкова Вайке</t>
  </si>
  <si>
    <t>Тина Трейдинг Эсмеральда</t>
  </si>
  <si>
    <t>Оськин Николай</t>
  </si>
  <si>
    <t>Подарок из Африки Блис Баунти</t>
  </si>
  <si>
    <t>Где сядешь, там и слезешь</t>
  </si>
  <si>
    <t>Батова Александра</t>
  </si>
  <si>
    <t>Джамиль</t>
  </si>
  <si>
    <t>РЫЖИЙ ГОСТЬ</t>
  </si>
  <si>
    <t>Винсент Войс (цвергпинчер)</t>
  </si>
  <si>
    <t>Лебедина Вера</t>
  </si>
  <si>
    <t>Тера</t>
  </si>
  <si>
    <t>№ старт.</t>
  </si>
  <si>
    <t>(7) 6.7</t>
  </si>
  <si>
    <t>Хитрый глупым не бывает</t>
  </si>
  <si>
    <t>2 летящие лапы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</si>
</sst>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1"/>
      <color indexed="8"/>
      <name val="Symbol"/>
      <family val="1"/>
    </font>
    <font>
      <b/>
      <sz val="11"/>
      <color indexed="8"/>
      <name val="Cambria"/>
      <family val="1"/>
    </font>
    <font>
      <b/>
      <sz val="11"/>
      <color indexed="10"/>
      <name val="Calibri"/>
      <family val="2"/>
    </font>
    <font>
      <b/>
      <sz val="10"/>
      <color indexed="61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0"/>
      <name val="Times New Roman"/>
      <family val="1"/>
    </font>
    <font>
      <i/>
      <sz val="14"/>
      <color indexed="8"/>
      <name val="Monotype Corsiva"/>
      <family val="4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2" fillId="5" borderId="13" xfId="0" applyFont="1" applyFill="1" applyBorder="1" applyAlignment="1" applyProtection="1">
      <alignment horizontal="center" vertical="center"/>
      <protection locked="0"/>
    </xf>
    <xf numFmtId="0" fontId="12" fillId="32" borderId="13" xfId="0" applyNumberFormat="1" applyFont="1" applyFill="1" applyBorder="1" applyAlignment="1" applyProtection="1">
      <alignment horizontal="center" vertical="center"/>
      <protection locked="0"/>
    </xf>
    <xf numFmtId="0" fontId="13" fillId="5" borderId="14" xfId="0" applyFont="1" applyFill="1" applyBorder="1" applyAlignment="1" applyProtection="1">
      <alignment horizontal="left" vertical="center"/>
      <protection locked="0"/>
    </xf>
    <xf numFmtId="0" fontId="14" fillId="5" borderId="14" xfId="0" applyNumberFormat="1" applyFont="1" applyFill="1" applyBorder="1" applyAlignment="1" applyProtection="1">
      <alignment vertical="center"/>
      <protection locked="0"/>
    </xf>
    <xf numFmtId="0" fontId="15" fillId="5" borderId="15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8" fillId="32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>
      <alignment horizontal="left" vertical="center"/>
    </xf>
    <xf numFmtId="0" fontId="19" fillId="0" borderId="22" xfId="0" applyFont="1" applyBorder="1" applyAlignment="1">
      <alignment/>
    </xf>
    <xf numFmtId="0" fontId="17" fillId="33" borderId="22" xfId="0" applyNumberFormat="1" applyFont="1" applyFill="1" applyBorder="1" applyAlignment="1" applyProtection="1">
      <alignment vertical="center" wrapText="1"/>
      <protection locked="0"/>
    </xf>
    <xf numFmtId="0" fontId="17" fillId="0" borderId="23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1" fontId="2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 vertical="center"/>
      <protection locked="0"/>
    </xf>
    <xf numFmtId="1" fontId="22" fillId="0" borderId="24" xfId="0" applyNumberFormat="1" applyFont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18" fillId="32" borderId="27" xfId="0" applyNumberFormat="1" applyFont="1" applyFill="1" applyBorder="1" applyAlignment="1" applyProtection="1">
      <alignment horizontal="center" vertical="center"/>
      <protection locked="0"/>
    </xf>
    <xf numFmtId="0" fontId="19" fillId="0" borderId="28" xfId="0" applyFont="1" applyBorder="1" applyAlignment="1">
      <alignment/>
    </xf>
    <xf numFmtId="0" fontId="17" fillId="0" borderId="28" xfId="0" applyFont="1" applyFill="1" applyBorder="1" applyAlignment="1">
      <alignment horizontal="left" vertical="center"/>
    </xf>
    <xf numFmtId="0" fontId="17" fillId="33" borderId="28" xfId="0" applyNumberFormat="1" applyFont="1" applyFill="1" applyBorder="1" applyAlignment="1">
      <alignment vertical="center" wrapText="1"/>
    </xf>
    <xf numFmtId="0" fontId="19" fillId="0" borderId="29" xfId="0" applyFont="1" applyBorder="1" applyAlignment="1">
      <alignment horizontal="left" vertical="center"/>
    </xf>
    <xf numFmtId="0" fontId="0" fillId="0" borderId="26" xfId="0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1" fontId="22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1" fontId="22" fillId="0" borderId="29" xfId="0" applyNumberFormat="1" applyFont="1" applyFill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22" fillId="0" borderId="30" xfId="0" applyNumberFormat="1" applyFont="1" applyBorder="1" applyAlignment="1" applyProtection="1">
      <alignment horizontal="center" vertical="center"/>
      <protection locked="0"/>
    </xf>
    <xf numFmtId="2" fontId="0" fillId="2" borderId="26" xfId="0" applyNumberForma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/>
      <protection locked="0"/>
    </xf>
    <xf numFmtId="0" fontId="0" fillId="0" borderId="31" xfId="0" applyBorder="1" applyAlignment="1" applyProtection="1">
      <alignment/>
      <protection locked="0"/>
    </xf>
    <xf numFmtId="0" fontId="19" fillId="0" borderId="28" xfId="0" applyFont="1" applyFill="1" applyBorder="1" applyAlignment="1">
      <alignment/>
    </xf>
    <xf numFmtId="0" fontId="17" fillId="33" borderId="28" xfId="0" applyNumberFormat="1" applyFont="1" applyFill="1" applyBorder="1" applyAlignment="1" applyProtection="1">
      <alignment vertical="center" wrapText="1"/>
      <protection locked="0"/>
    </xf>
    <xf numFmtId="0" fontId="0" fillId="0" borderId="26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1" fontId="22" fillId="0" borderId="28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1" fontId="22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" fontId="22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" fontId="22" fillId="0" borderId="2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18" fillId="32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>
      <alignment horizontal="left" vertical="center"/>
    </xf>
    <xf numFmtId="0" fontId="19" fillId="0" borderId="34" xfId="0" applyFont="1" applyBorder="1" applyAlignment="1">
      <alignment/>
    </xf>
    <xf numFmtId="0" fontId="17" fillId="33" borderId="34" xfId="0" applyNumberFormat="1" applyFont="1" applyFill="1" applyBorder="1" applyAlignment="1">
      <alignment vertical="center" wrapText="1"/>
    </xf>
    <xf numFmtId="0" fontId="19" fillId="0" borderId="19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1" fontId="22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1" fontId="22" fillId="0" borderId="36" xfId="0" applyNumberFormat="1" applyFont="1" applyBorder="1" applyAlignment="1">
      <alignment horizontal="center" vertical="center"/>
    </xf>
    <xf numFmtId="1" fontId="0" fillId="0" borderId="34" xfId="0" applyNumberFormat="1" applyBorder="1" applyAlignment="1" applyProtection="1">
      <alignment horizontal="center" vertical="center"/>
      <protection locked="0"/>
    </xf>
    <xf numFmtId="1" fontId="22" fillId="0" borderId="37" xfId="0" applyNumberFormat="1" applyFont="1" applyBorder="1" applyAlignment="1" applyProtection="1">
      <alignment horizontal="center" vertical="center"/>
      <protection locked="0"/>
    </xf>
    <xf numFmtId="2" fontId="0" fillId="2" borderId="35" xfId="0" applyNumberFormat="1" applyFill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>
      <alignment horizontal="center"/>
    </xf>
    <xf numFmtId="0" fontId="0" fillId="0" borderId="38" xfId="0" applyBorder="1" applyAlignment="1" applyProtection="1">
      <alignment/>
      <protection locked="0"/>
    </xf>
    <xf numFmtId="0" fontId="18" fillId="32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/>
    </xf>
    <xf numFmtId="0" fontId="17" fillId="33" borderId="11" xfId="0" applyNumberFormat="1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1" fontId="22" fillId="0" borderId="40" xfId="0" applyNumberFormat="1" applyFont="1" applyBorder="1" applyAlignment="1">
      <alignment horizontal="center" vertical="center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22" fillId="0" borderId="12" xfId="0" applyNumberFormat="1" applyFont="1" applyBorder="1" applyAlignment="1" applyProtection="1">
      <alignment horizontal="center" vertical="center"/>
      <protection locked="0"/>
    </xf>
    <xf numFmtId="2" fontId="0" fillId="2" borderId="39" xfId="0" applyNumberForma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9" fillId="0" borderId="30" xfId="0" applyFont="1" applyFill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8" fillId="32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17" xfId="0" applyFont="1" applyBorder="1" applyAlignment="1">
      <alignment/>
    </xf>
    <xf numFmtId="0" fontId="19" fillId="0" borderId="41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" fontId="22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22" fillId="0" borderId="41" xfId="0" applyNumberFormat="1" applyFont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2" fillId="3" borderId="41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19" fillId="0" borderId="0" xfId="0" applyFont="1" applyBorder="1" applyAlignment="1">
      <alignment/>
    </xf>
    <xf numFmtId="0" fontId="17" fillId="0" borderId="11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" fontId="22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" fontId="22" fillId="0" borderId="23" xfId="0" applyNumberFormat="1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left" vertical="center"/>
    </xf>
    <xf numFmtId="0" fontId="17" fillId="33" borderId="14" xfId="0" applyNumberFormat="1" applyFont="1" applyFill="1" applyBorder="1" applyAlignment="1">
      <alignment vertical="center" wrapText="1"/>
    </xf>
    <xf numFmtId="0" fontId="19" fillId="0" borderId="15" xfId="0" applyFont="1" applyBorder="1" applyAlignment="1">
      <alignment horizontal="left" vertical="center"/>
    </xf>
    <xf numFmtId="0" fontId="17" fillId="33" borderId="22" xfId="0" applyNumberFormat="1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" fontId="22" fillId="34" borderId="23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1" fontId="22" fillId="34" borderId="29" xfId="0" applyNumberFormat="1" applyFont="1" applyFill="1" applyBorder="1" applyAlignment="1">
      <alignment horizontal="center" vertical="center"/>
    </xf>
    <xf numFmtId="0" fontId="18" fillId="32" borderId="42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>
      <alignment horizontal="left" vertical="center"/>
    </xf>
    <xf numFmtId="0" fontId="17" fillId="33" borderId="17" xfId="0" applyNumberFormat="1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1" fontId="22" fillId="34" borderId="19" xfId="0" applyNumberFormat="1" applyFont="1" applyFill="1" applyBorder="1" applyAlignment="1">
      <alignment horizontal="center" vertical="center"/>
    </xf>
    <xf numFmtId="0" fontId="15" fillId="32" borderId="27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left" vertical="center"/>
    </xf>
    <xf numFmtId="0" fontId="23" fillId="33" borderId="28" xfId="0" applyNumberFormat="1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4" fillId="0" borderId="0" xfId="0" applyFont="1" applyAlignment="1">
      <alignment vertical="center"/>
    </xf>
    <xf numFmtId="0" fontId="12" fillId="32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2" fontId="0" fillId="0" borderId="27" xfId="0" applyNumberFormat="1" applyBorder="1" applyAlignment="1" applyProtection="1">
      <alignment horizontal="center" vertical="center"/>
      <protection locked="0"/>
    </xf>
    <xf numFmtId="2" fontId="0" fillId="0" borderId="33" xfId="0" applyNumberForma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0" fillId="0" borderId="42" xfId="0" applyNumberForma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11" fillId="3" borderId="46" xfId="0" applyFont="1" applyFill="1" applyBorder="1" applyAlignment="1" applyProtection="1">
      <alignment horizontal="center" vertical="center"/>
      <protection locked="0"/>
    </xf>
    <xf numFmtId="0" fontId="11" fillId="3" borderId="47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8" fillId="5" borderId="53" xfId="0" applyFont="1" applyFill="1" applyBorder="1" applyAlignment="1" applyProtection="1">
      <alignment horizontal="center" vertical="center" wrapText="1"/>
      <protection locked="0"/>
    </xf>
    <xf numFmtId="0" fontId="8" fillId="5" borderId="54" xfId="0" applyFont="1" applyFill="1" applyBorder="1" applyAlignment="1" applyProtection="1">
      <alignment horizontal="center" vertical="center" wrapText="1"/>
      <protection locked="0"/>
    </xf>
    <xf numFmtId="0" fontId="23" fillId="0" borderId="52" xfId="0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3" fillId="0" borderId="55" xfId="0" applyFont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2" fontId="21" fillId="0" borderId="28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~1.PAV\AppData\Local\Temp\&#1056;&#1077;&#1075;&#1080;&#1089;&#1090;&#1088;&#1072;&#1094;&#1080;&#1103;%20&#1056;&#1040;%20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Баллы"/>
      <sheetName val="Стенд"/>
    </sheetNames>
    <sheetDataSet>
      <sheetData sheetId="0">
        <row r="5">
          <cell r="B5">
            <v>27</v>
          </cell>
        </row>
        <row r="6">
          <cell r="B6">
            <v>4</v>
          </cell>
        </row>
        <row r="7">
          <cell r="B7">
            <v>17</v>
          </cell>
        </row>
        <row r="9">
          <cell r="B9">
            <v>31</v>
          </cell>
        </row>
        <row r="11">
          <cell r="B11">
            <v>10</v>
          </cell>
        </row>
        <row r="13">
          <cell r="B13">
            <v>3</v>
          </cell>
        </row>
        <row r="15">
          <cell r="B15">
            <v>34</v>
          </cell>
        </row>
        <row r="18">
          <cell r="B18">
            <v>14</v>
          </cell>
        </row>
        <row r="19">
          <cell r="B19">
            <v>35</v>
          </cell>
        </row>
        <row r="20">
          <cell r="B20">
            <v>40</v>
          </cell>
        </row>
        <row r="22">
          <cell r="B22">
            <v>12</v>
          </cell>
        </row>
        <row r="23">
          <cell r="B23">
            <v>25</v>
          </cell>
        </row>
        <row r="24">
          <cell r="B24">
            <v>9</v>
          </cell>
        </row>
        <row r="25">
          <cell r="B25">
            <v>36</v>
          </cell>
        </row>
        <row r="26">
          <cell r="B26">
            <v>16</v>
          </cell>
        </row>
        <row r="27">
          <cell r="B27">
            <v>28</v>
          </cell>
        </row>
        <row r="29">
          <cell r="B29">
            <v>37</v>
          </cell>
        </row>
        <row r="30">
          <cell r="B30">
            <v>39</v>
          </cell>
        </row>
        <row r="31">
          <cell r="B31">
            <v>22</v>
          </cell>
        </row>
        <row r="33">
          <cell r="B33">
            <v>11</v>
          </cell>
        </row>
        <row r="34">
          <cell r="B34">
            <v>5</v>
          </cell>
        </row>
        <row r="35">
          <cell r="B35">
            <v>2</v>
          </cell>
        </row>
        <row r="36">
          <cell r="B36">
            <v>6</v>
          </cell>
        </row>
        <row r="38">
          <cell r="B38">
            <v>38</v>
          </cell>
        </row>
        <row r="40">
          <cell r="B40">
            <v>7</v>
          </cell>
        </row>
        <row r="42">
          <cell r="B42">
            <v>21</v>
          </cell>
        </row>
        <row r="43">
          <cell r="B43">
            <v>23</v>
          </cell>
        </row>
        <row r="45">
          <cell r="B45">
            <v>1</v>
          </cell>
        </row>
        <row r="46">
          <cell r="B46">
            <v>8</v>
          </cell>
        </row>
      </sheetData>
    </sheetDataSet>
  </externalBook>
</externalLink>
</file>

<file path=xl/tables/table1.xml><?xml version="1.0" encoding="utf-8"?>
<table xmlns="http://schemas.openxmlformats.org/spreadsheetml/2006/main" id="1" name="List1_13" displayName="List1_13" ref="A4:F38" comment="" totalsRowShown="0">
  <tableColumns count="6">
    <tableColumn id="13" name="№ п/п"/>
    <tableColumn id="3" name="№ старт."/>
    <tableColumn id="1" name="Дрессировщик"/>
    <tableColumn id="2" name="Родезийский риджбек"/>
    <tableColumn id="24" name="Клуб"/>
    <tableColumn id="19" name="категория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6.28125" style="0" customWidth="1"/>
    <col min="3" max="3" width="23.421875" style="0" bestFit="1" customWidth="1"/>
    <col min="4" max="4" width="37.421875" style="0" customWidth="1"/>
    <col min="5" max="5" width="15.57421875" style="0" bestFit="1" customWidth="1"/>
    <col min="6" max="6" width="16.7109375" style="0" bestFit="1" customWidth="1"/>
    <col min="8" max="8" width="5.28125" style="0" customWidth="1"/>
    <col min="9" max="9" width="7.140625" style="0" bestFit="1" customWidth="1"/>
    <col min="10" max="10" width="5.140625" style="0" customWidth="1"/>
    <col min="11" max="11" width="10.140625" style="0" bestFit="1" customWidth="1"/>
    <col min="12" max="12" width="6.8515625" style="0" bestFit="1" customWidth="1"/>
    <col min="13" max="13" width="4.57421875" style="0" customWidth="1"/>
    <col min="14" max="14" width="6.57421875" style="0" bestFit="1" customWidth="1"/>
    <col min="15" max="15" width="5.8515625" style="0" bestFit="1" customWidth="1"/>
    <col min="16" max="16" width="3.8515625" style="0" bestFit="1" customWidth="1"/>
    <col min="17" max="17" width="9.28125" style="0" bestFit="1" customWidth="1"/>
    <col min="18" max="18" width="4.00390625" style="0" bestFit="1" customWidth="1"/>
    <col min="19" max="19" width="8.28125" style="0" customWidth="1"/>
    <col min="20" max="20" width="7.28125" style="0" customWidth="1"/>
    <col min="21" max="21" width="8.140625" style="0" customWidth="1"/>
    <col min="22" max="22" width="10.28125" style="0" customWidth="1"/>
    <col min="23" max="23" width="9.00390625" style="0" customWidth="1"/>
    <col min="24" max="24" width="28.140625" style="0" bestFit="1" customWidth="1"/>
  </cols>
  <sheetData>
    <row r="1" spans="1:4" ht="15">
      <c r="A1" s="1"/>
      <c r="B1" s="1"/>
      <c r="C1" s="1"/>
      <c r="D1" s="1"/>
    </row>
    <row r="2" spans="1:4" ht="15.75">
      <c r="A2" s="2"/>
      <c r="B2" s="2"/>
      <c r="C2" s="2"/>
      <c r="D2" s="2" t="s">
        <v>0</v>
      </c>
    </row>
    <row r="3" spans="1:4" ht="16.5" thickBot="1">
      <c r="A3" s="3"/>
      <c r="B3" s="3"/>
      <c r="C3" s="3"/>
      <c r="D3" s="3" t="s">
        <v>1</v>
      </c>
    </row>
    <row r="4" spans="1:24" s="7" customFormat="1" ht="34.5" customHeight="1">
      <c r="A4" s="4" t="s">
        <v>2</v>
      </c>
      <c r="B4" s="163" t="s">
        <v>111</v>
      </c>
      <c r="C4" s="5" t="s">
        <v>3</v>
      </c>
      <c r="D4" s="5" t="s">
        <v>4</v>
      </c>
      <c r="E4" s="6" t="s">
        <v>5</v>
      </c>
      <c r="F4" s="6" t="s">
        <v>6</v>
      </c>
      <c r="G4" s="184" t="s">
        <v>7</v>
      </c>
      <c r="H4" s="181" t="s">
        <v>8</v>
      </c>
      <c r="I4" s="182"/>
      <c r="J4" s="182"/>
      <c r="K4" s="182"/>
      <c r="L4" s="183"/>
      <c r="M4" s="181" t="s">
        <v>9</v>
      </c>
      <c r="N4" s="182"/>
      <c r="O4" s="183"/>
      <c r="P4" s="181" t="s">
        <v>10</v>
      </c>
      <c r="Q4" s="182"/>
      <c r="R4" s="183"/>
      <c r="S4" s="177" t="s">
        <v>11</v>
      </c>
      <c r="T4" s="179" t="s">
        <v>12</v>
      </c>
      <c r="U4" s="169" t="s">
        <v>13</v>
      </c>
      <c r="V4" s="171" t="s">
        <v>14</v>
      </c>
      <c r="W4" s="173" t="s">
        <v>15</v>
      </c>
      <c r="X4" s="175" t="s">
        <v>16</v>
      </c>
    </row>
    <row r="5" spans="1:24" s="18" customFormat="1" ht="15.75" customHeight="1" thickBot="1">
      <c r="A5" s="8"/>
      <c r="B5" s="9"/>
      <c r="C5" s="10"/>
      <c r="D5" s="10"/>
      <c r="E5" s="11"/>
      <c r="F5" s="12"/>
      <c r="G5" s="185"/>
      <c r="H5" s="13" t="s">
        <v>17</v>
      </c>
      <c r="I5" s="14" t="s">
        <v>18</v>
      </c>
      <c r="J5" s="14" t="s">
        <v>19</v>
      </c>
      <c r="K5" s="14" t="s">
        <v>20</v>
      </c>
      <c r="L5" s="15" t="s">
        <v>21</v>
      </c>
      <c r="M5" s="13" t="s">
        <v>22</v>
      </c>
      <c r="N5" s="14" t="s">
        <v>23</v>
      </c>
      <c r="O5" s="16" t="s">
        <v>24</v>
      </c>
      <c r="P5" s="13" t="s">
        <v>25</v>
      </c>
      <c r="Q5" s="14" t="s">
        <v>26</v>
      </c>
      <c r="R5" s="17" t="s">
        <v>27</v>
      </c>
      <c r="S5" s="178"/>
      <c r="T5" s="180"/>
      <c r="U5" s="170"/>
      <c r="V5" s="172"/>
      <c r="W5" s="174"/>
      <c r="X5" s="176"/>
    </row>
    <row r="6" spans="1:24" s="37" customFormat="1" ht="15">
      <c r="A6" s="19">
        <v>1</v>
      </c>
      <c r="B6" s="20">
        <f>'[1]Регистрация'!B5</f>
        <v>27</v>
      </c>
      <c r="C6" s="21" t="s">
        <v>28</v>
      </c>
      <c r="D6" s="22" t="s">
        <v>29</v>
      </c>
      <c r="E6" s="23" t="s">
        <v>52</v>
      </c>
      <c r="F6" s="24" t="s">
        <v>30</v>
      </c>
      <c r="G6" s="186">
        <v>8</v>
      </c>
      <c r="H6" s="25">
        <v>8</v>
      </c>
      <c r="I6" s="26">
        <v>9.8</v>
      </c>
      <c r="J6" s="27">
        <v>30</v>
      </c>
      <c r="K6" s="28">
        <v>2.5</v>
      </c>
      <c r="L6" s="29">
        <v>3.5</v>
      </c>
      <c r="M6" s="25">
        <v>10</v>
      </c>
      <c r="N6" s="30">
        <v>2</v>
      </c>
      <c r="O6" s="31"/>
      <c r="P6" s="25">
        <v>10</v>
      </c>
      <c r="Q6" s="30">
        <v>23</v>
      </c>
      <c r="R6" s="51">
        <v>42</v>
      </c>
      <c r="S6" s="164">
        <f>I6+K6+N6+Q6+L6</f>
        <v>40.8</v>
      </c>
      <c r="T6" s="32">
        <f>H6+M6+P6</f>
        <v>28</v>
      </c>
      <c r="U6" s="33">
        <f>J6+O6+R6</f>
        <v>72</v>
      </c>
      <c r="V6" s="34">
        <f aca="true" t="shared" si="0" ref="V6:V38">S6+T6-0.1*U6</f>
        <v>61.599999999999994</v>
      </c>
      <c r="W6" s="35">
        <v>8</v>
      </c>
      <c r="X6" s="36"/>
    </row>
    <row r="7" spans="1:24" ht="15">
      <c r="A7" s="38">
        <v>2</v>
      </c>
      <c r="B7" s="39">
        <f>'[1]Регистрация'!B6</f>
        <v>4</v>
      </c>
      <c r="C7" s="40" t="s">
        <v>31</v>
      </c>
      <c r="D7" s="41" t="s">
        <v>32</v>
      </c>
      <c r="E7" s="42" t="s">
        <v>33</v>
      </c>
      <c r="F7" s="43" t="s">
        <v>30</v>
      </c>
      <c r="G7" s="187"/>
      <c r="H7" s="44">
        <v>10</v>
      </c>
      <c r="I7" s="45">
        <v>14</v>
      </c>
      <c r="J7" s="46">
        <v>23</v>
      </c>
      <c r="K7" s="47">
        <v>2.4</v>
      </c>
      <c r="L7" s="48">
        <v>1.5</v>
      </c>
      <c r="M7" s="44">
        <v>7</v>
      </c>
      <c r="N7" s="49">
        <v>4</v>
      </c>
      <c r="O7" s="50"/>
      <c r="P7" s="44">
        <v>10</v>
      </c>
      <c r="Q7" s="49">
        <v>17</v>
      </c>
      <c r="R7" s="51">
        <v>89</v>
      </c>
      <c r="S7" s="165">
        <f aca="true" t="shared" si="1" ref="S7:S31">I7+K7+N7+Q7+L7</f>
        <v>38.9</v>
      </c>
      <c r="T7" s="52">
        <f aca="true" t="shared" si="2" ref="T7:T31">H7+M7+P7</f>
        <v>27</v>
      </c>
      <c r="U7" s="53">
        <f aca="true" t="shared" si="3" ref="U7:U38">J7+O7+R7</f>
        <v>112</v>
      </c>
      <c r="V7" s="54">
        <f t="shared" si="0"/>
        <v>54.7</v>
      </c>
      <c r="W7" s="55">
        <v>11</v>
      </c>
      <c r="X7" s="56" t="s">
        <v>34</v>
      </c>
    </row>
    <row r="8" spans="1:24" ht="15">
      <c r="A8" s="38">
        <v>3</v>
      </c>
      <c r="B8" s="39">
        <f>'[1]Регистрация'!B7</f>
        <v>17</v>
      </c>
      <c r="C8" s="57" t="s">
        <v>35</v>
      </c>
      <c r="D8" s="57" t="s">
        <v>36</v>
      </c>
      <c r="E8" s="58" t="s">
        <v>33</v>
      </c>
      <c r="F8" s="43" t="s">
        <v>30</v>
      </c>
      <c r="G8" s="187">
        <v>8</v>
      </c>
      <c r="H8" s="59">
        <v>10</v>
      </c>
      <c r="I8" s="60">
        <v>6</v>
      </c>
      <c r="J8" s="61">
        <v>27</v>
      </c>
      <c r="K8" s="62">
        <v>0.1</v>
      </c>
      <c r="L8" s="63">
        <v>5.4</v>
      </c>
      <c r="M8" s="59">
        <v>10</v>
      </c>
      <c r="N8" s="64">
        <v>0</v>
      </c>
      <c r="O8" s="65"/>
      <c r="P8" s="59">
        <v>10</v>
      </c>
      <c r="Q8" s="64">
        <v>22</v>
      </c>
      <c r="R8" s="66">
        <v>43</v>
      </c>
      <c r="S8" s="165">
        <f t="shared" si="1"/>
        <v>33.5</v>
      </c>
      <c r="T8" s="52">
        <f t="shared" si="2"/>
        <v>30</v>
      </c>
      <c r="U8" s="53">
        <f t="shared" si="3"/>
        <v>70</v>
      </c>
      <c r="V8" s="54">
        <f t="shared" si="0"/>
        <v>56.5</v>
      </c>
      <c r="W8" s="67">
        <v>9</v>
      </c>
      <c r="X8" s="68" t="s">
        <v>37</v>
      </c>
    </row>
    <row r="9" spans="1:24" ht="15">
      <c r="A9" s="38">
        <v>4</v>
      </c>
      <c r="B9" s="39">
        <f>'[1]Регистрация'!B9</f>
        <v>31</v>
      </c>
      <c r="C9" s="40" t="s">
        <v>38</v>
      </c>
      <c r="D9" s="40" t="s">
        <v>39</v>
      </c>
      <c r="E9" s="42" t="s">
        <v>52</v>
      </c>
      <c r="F9" s="43" t="s">
        <v>30</v>
      </c>
      <c r="G9" s="187"/>
      <c r="H9" s="59">
        <v>10</v>
      </c>
      <c r="I9" s="194">
        <v>10</v>
      </c>
      <c r="J9" s="61">
        <v>26</v>
      </c>
      <c r="K9" s="62">
        <v>1.5</v>
      </c>
      <c r="L9" s="63">
        <v>6.5</v>
      </c>
      <c r="M9" s="59">
        <v>10</v>
      </c>
      <c r="N9" s="64">
        <v>6</v>
      </c>
      <c r="O9" s="65"/>
      <c r="P9" s="59">
        <v>10</v>
      </c>
      <c r="Q9" s="64">
        <v>17</v>
      </c>
      <c r="R9" s="66">
        <v>20</v>
      </c>
      <c r="S9" s="165">
        <f t="shared" si="1"/>
        <v>41</v>
      </c>
      <c r="T9" s="52">
        <f t="shared" si="2"/>
        <v>30</v>
      </c>
      <c r="U9" s="53">
        <f t="shared" si="3"/>
        <v>46</v>
      </c>
      <c r="V9" s="54">
        <f t="shared" si="0"/>
        <v>66.4</v>
      </c>
      <c r="W9" s="67">
        <v>6</v>
      </c>
      <c r="X9" s="68" t="s">
        <v>113</v>
      </c>
    </row>
    <row r="10" spans="1:24" ht="15">
      <c r="A10" s="38">
        <v>5</v>
      </c>
      <c r="B10" s="39">
        <f>'[1]Регистрация'!B11</f>
        <v>10</v>
      </c>
      <c r="C10" s="41" t="s">
        <v>40</v>
      </c>
      <c r="D10" s="40" t="s">
        <v>41</v>
      </c>
      <c r="E10" s="42" t="s">
        <v>33</v>
      </c>
      <c r="F10" s="43" t="s">
        <v>30</v>
      </c>
      <c r="G10" s="187">
        <v>9</v>
      </c>
      <c r="H10" s="44">
        <v>10</v>
      </c>
      <c r="I10" s="45">
        <v>9.8</v>
      </c>
      <c r="J10" s="69">
        <v>29</v>
      </c>
      <c r="K10" s="49">
        <v>5</v>
      </c>
      <c r="L10" s="70">
        <v>5</v>
      </c>
      <c r="M10" s="44">
        <v>10</v>
      </c>
      <c r="N10" s="49">
        <v>0</v>
      </c>
      <c r="O10" s="50"/>
      <c r="P10" s="44">
        <v>10</v>
      </c>
      <c r="Q10" s="49">
        <v>12</v>
      </c>
      <c r="R10" s="51">
        <v>88</v>
      </c>
      <c r="S10" s="165">
        <f t="shared" si="1"/>
        <v>31.8</v>
      </c>
      <c r="T10" s="52">
        <f t="shared" si="2"/>
        <v>30</v>
      </c>
      <c r="U10" s="53">
        <f t="shared" si="3"/>
        <v>117</v>
      </c>
      <c r="V10" s="54">
        <f t="shared" si="0"/>
        <v>50.099999999999994</v>
      </c>
      <c r="W10" s="55">
        <v>13</v>
      </c>
      <c r="X10" s="56"/>
    </row>
    <row r="11" spans="1:24" ht="15">
      <c r="A11" s="38">
        <v>6</v>
      </c>
      <c r="B11" s="39">
        <f>'[1]Регистрация'!B13</f>
        <v>3</v>
      </c>
      <c r="C11" s="41" t="s">
        <v>42</v>
      </c>
      <c r="D11" s="57" t="s">
        <v>43</v>
      </c>
      <c r="E11" s="42" t="s">
        <v>33</v>
      </c>
      <c r="F11" s="43" t="s">
        <v>30</v>
      </c>
      <c r="G11" s="188">
        <v>10</v>
      </c>
      <c r="H11" s="59">
        <v>10</v>
      </c>
      <c r="I11" s="60">
        <v>19.9</v>
      </c>
      <c r="J11" s="71">
        <v>21</v>
      </c>
      <c r="K11" s="64">
        <v>0</v>
      </c>
      <c r="L11" s="72">
        <v>8.4</v>
      </c>
      <c r="M11" s="59">
        <v>6</v>
      </c>
      <c r="N11" s="64">
        <v>25</v>
      </c>
      <c r="O11" s="65"/>
      <c r="P11" s="59">
        <v>10</v>
      </c>
      <c r="Q11" s="64">
        <v>33</v>
      </c>
      <c r="R11" s="73">
        <v>31</v>
      </c>
      <c r="S11" s="165">
        <f t="shared" si="1"/>
        <v>86.30000000000001</v>
      </c>
      <c r="T11" s="52">
        <f t="shared" si="2"/>
        <v>26</v>
      </c>
      <c r="U11" s="53">
        <f t="shared" si="3"/>
        <v>52</v>
      </c>
      <c r="V11" s="54">
        <f t="shared" si="0"/>
        <v>107.10000000000001</v>
      </c>
      <c r="W11" s="67">
        <v>2</v>
      </c>
      <c r="X11" s="68"/>
    </row>
    <row r="12" spans="1:24" ht="15">
      <c r="A12" s="38">
        <v>7</v>
      </c>
      <c r="B12" s="39">
        <v>20</v>
      </c>
      <c r="C12" s="41" t="s">
        <v>44</v>
      </c>
      <c r="D12" s="40" t="s">
        <v>45</v>
      </c>
      <c r="E12" s="42" t="s">
        <v>52</v>
      </c>
      <c r="F12" s="43" t="s">
        <v>30</v>
      </c>
      <c r="G12" s="188">
        <v>7</v>
      </c>
      <c r="H12" s="59">
        <v>2</v>
      </c>
      <c r="I12" s="60">
        <v>17</v>
      </c>
      <c r="J12" s="71">
        <v>43</v>
      </c>
      <c r="K12" s="64">
        <v>0.4</v>
      </c>
      <c r="L12" s="72">
        <v>0</v>
      </c>
      <c r="M12" s="59">
        <v>10</v>
      </c>
      <c r="N12" s="64">
        <v>0</v>
      </c>
      <c r="O12" s="65"/>
      <c r="P12" s="59">
        <v>10</v>
      </c>
      <c r="Q12" s="64">
        <v>22</v>
      </c>
      <c r="R12" s="73">
        <v>55</v>
      </c>
      <c r="S12" s="165">
        <f t="shared" si="1"/>
        <v>39.4</v>
      </c>
      <c r="T12" s="52">
        <f t="shared" si="2"/>
        <v>22</v>
      </c>
      <c r="U12" s="53">
        <f t="shared" si="3"/>
        <v>98</v>
      </c>
      <c r="V12" s="54">
        <f t="shared" si="0"/>
        <v>51.599999999999994</v>
      </c>
      <c r="W12" s="67">
        <v>12</v>
      </c>
      <c r="X12" s="68"/>
    </row>
    <row r="13" spans="1:24" ht="15">
      <c r="A13" s="38">
        <v>8</v>
      </c>
      <c r="B13" s="39">
        <f>'[1]Регистрация'!B15</f>
        <v>34</v>
      </c>
      <c r="C13" s="41" t="s">
        <v>46</v>
      </c>
      <c r="D13" s="40" t="s">
        <v>47</v>
      </c>
      <c r="E13" s="42" t="s">
        <v>33</v>
      </c>
      <c r="F13" s="43" t="s">
        <v>30</v>
      </c>
      <c r="G13" s="188">
        <v>7.5</v>
      </c>
      <c r="H13" s="59">
        <v>7</v>
      </c>
      <c r="I13" s="60">
        <v>16</v>
      </c>
      <c r="J13" s="71">
        <v>26</v>
      </c>
      <c r="K13" s="64">
        <v>5</v>
      </c>
      <c r="L13" s="72">
        <v>7</v>
      </c>
      <c r="M13" s="59">
        <v>10</v>
      </c>
      <c r="N13" s="64">
        <v>9</v>
      </c>
      <c r="O13" s="65"/>
      <c r="P13" s="59">
        <v>7</v>
      </c>
      <c r="Q13" s="64">
        <v>21</v>
      </c>
      <c r="R13" s="73">
        <v>42</v>
      </c>
      <c r="S13" s="165">
        <f t="shared" si="1"/>
        <v>58</v>
      </c>
      <c r="T13" s="52">
        <f t="shared" si="2"/>
        <v>24</v>
      </c>
      <c r="U13" s="53">
        <f t="shared" si="3"/>
        <v>68</v>
      </c>
      <c r="V13" s="54">
        <f t="shared" si="0"/>
        <v>75.2</v>
      </c>
      <c r="W13" s="67">
        <v>5</v>
      </c>
      <c r="X13" s="68" t="s">
        <v>48</v>
      </c>
    </row>
    <row r="14" spans="1:24" ht="15">
      <c r="A14" s="38">
        <v>9</v>
      </c>
      <c r="B14" s="39">
        <v>41</v>
      </c>
      <c r="C14" s="41" t="s">
        <v>50</v>
      </c>
      <c r="D14" s="40" t="s">
        <v>51</v>
      </c>
      <c r="E14" s="42" t="s">
        <v>52</v>
      </c>
      <c r="F14" s="43" t="s">
        <v>30</v>
      </c>
      <c r="G14" s="189">
        <v>7.5</v>
      </c>
      <c r="H14" s="59">
        <v>10</v>
      </c>
      <c r="I14" s="60">
        <v>7</v>
      </c>
      <c r="J14" s="71">
        <v>40</v>
      </c>
      <c r="K14" s="64">
        <v>10</v>
      </c>
      <c r="L14" s="72">
        <v>0</v>
      </c>
      <c r="M14" s="59">
        <v>8</v>
      </c>
      <c r="N14" s="64">
        <v>0.5</v>
      </c>
      <c r="O14" s="65"/>
      <c r="P14" s="59"/>
      <c r="Q14" s="64"/>
      <c r="R14" s="73"/>
      <c r="S14" s="165">
        <f t="shared" si="1"/>
        <v>17.5</v>
      </c>
      <c r="T14" s="52">
        <f t="shared" si="2"/>
        <v>18</v>
      </c>
      <c r="U14" s="53">
        <f t="shared" si="3"/>
        <v>40</v>
      </c>
      <c r="V14" s="54">
        <f t="shared" si="0"/>
        <v>31.5</v>
      </c>
      <c r="W14" s="67">
        <v>15</v>
      </c>
      <c r="X14" s="68"/>
    </row>
    <row r="15" spans="1:24" ht="15">
      <c r="A15" s="38">
        <v>10</v>
      </c>
      <c r="B15" s="39">
        <f>'[1]Регистрация'!B18</f>
        <v>14</v>
      </c>
      <c r="C15" s="41" t="s">
        <v>53</v>
      </c>
      <c r="D15" s="40" t="s">
        <v>54</v>
      </c>
      <c r="E15" s="42" t="s">
        <v>33</v>
      </c>
      <c r="F15" s="43" t="s">
        <v>30</v>
      </c>
      <c r="G15" s="189">
        <v>8</v>
      </c>
      <c r="H15" s="59">
        <v>10</v>
      </c>
      <c r="I15" s="60">
        <v>9.8</v>
      </c>
      <c r="J15" s="71">
        <v>27</v>
      </c>
      <c r="K15" s="64">
        <v>0</v>
      </c>
      <c r="L15" s="72">
        <v>9.5</v>
      </c>
      <c r="M15" s="59">
        <v>10</v>
      </c>
      <c r="N15" s="64">
        <v>4</v>
      </c>
      <c r="O15" s="65"/>
      <c r="P15" s="59">
        <v>10</v>
      </c>
      <c r="Q15" s="64">
        <v>19</v>
      </c>
      <c r="R15" s="73">
        <v>48</v>
      </c>
      <c r="S15" s="165">
        <f t="shared" si="1"/>
        <v>42.3</v>
      </c>
      <c r="T15" s="52">
        <f t="shared" si="2"/>
        <v>30</v>
      </c>
      <c r="U15" s="53">
        <f t="shared" si="3"/>
        <v>75</v>
      </c>
      <c r="V15" s="54">
        <f t="shared" si="0"/>
        <v>64.8</v>
      </c>
      <c r="W15" s="67">
        <v>7</v>
      </c>
      <c r="X15" s="68"/>
    </row>
    <row r="16" spans="1:24" s="74" customFormat="1" ht="15">
      <c r="A16" s="38">
        <v>11</v>
      </c>
      <c r="B16" s="39">
        <f>'[1]Регистрация'!B19</f>
        <v>35</v>
      </c>
      <c r="C16" s="41" t="s">
        <v>55</v>
      </c>
      <c r="D16" s="40" t="s">
        <v>56</v>
      </c>
      <c r="E16" s="42" t="s">
        <v>52</v>
      </c>
      <c r="F16" s="43" t="s">
        <v>30</v>
      </c>
      <c r="G16" s="189">
        <v>7</v>
      </c>
      <c r="H16" s="59">
        <v>7</v>
      </c>
      <c r="I16" s="60">
        <v>8.9</v>
      </c>
      <c r="J16" s="71">
        <v>24</v>
      </c>
      <c r="K16" s="64">
        <v>3.5</v>
      </c>
      <c r="L16" s="72">
        <v>5</v>
      </c>
      <c r="M16" s="59">
        <v>10</v>
      </c>
      <c r="N16" s="64">
        <v>8</v>
      </c>
      <c r="O16" s="65"/>
      <c r="P16" s="59">
        <v>6</v>
      </c>
      <c r="Q16" s="64">
        <v>34</v>
      </c>
      <c r="R16" s="73">
        <v>32</v>
      </c>
      <c r="S16" s="165">
        <f t="shared" si="1"/>
        <v>59.4</v>
      </c>
      <c r="T16" s="52">
        <f t="shared" si="2"/>
        <v>23</v>
      </c>
      <c r="U16" s="53">
        <f t="shared" si="3"/>
        <v>56</v>
      </c>
      <c r="V16" s="54">
        <f t="shared" si="0"/>
        <v>76.80000000000001</v>
      </c>
      <c r="W16" s="67">
        <v>4</v>
      </c>
      <c r="X16" s="68"/>
    </row>
    <row r="17" spans="1:24" s="74" customFormat="1" ht="15">
      <c r="A17" s="38">
        <v>12</v>
      </c>
      <c r="B17" s="39">
        <f>'[1]Регистрация'!B20</f>
        <v>40</v>
      </c>
      <c r="C17" s="41" t="s">
        <v>57</v>
      </c>
      <c r="D17" s="40" t="s">
        <v>58</v>
      </c>
      <c r="E17" s="42" t="s">
        <v>33</v>
      </c>
      <c r="F17" s="43" t="s">
        <v>30</v>
      </c>
      <c r="G17" s="189">
        <v>7</v>
      </c>
      <c r="H17" s="59">
        <v>10</v>
      </c>
      <c r="I17" s="60">
        <v>19</v>
      </c>
      <c r="J17" s="71">
        <v>25</v>
      </c>
      <c r="K17" s="64">
        <v>15</v>
      </c>
      <c r="L17" s="72">
        <v>15</v>
      </c>
      <c r="M17" s="59">
        <v>10</v>
      </c>
      <c r="N17" s="64">
        <v>11</v>
      </c>
      <c r="O17" s="65"/>
      <c r="P17" s="59">
        <v>10</v>
      </c>
      <c r="Q17" s="64">
        <v>34</v>
      </c>
      <c r="R17" s="73">
        <v>34</v>
      </c>
      <c r="S17" s="165">
        <f t="shared" si="1"/>
        <v>94</v>
      </c>
      <c r="T17" s="52">
        <f t="shared" si="2"/>
        <v>30</v>
      </c>
      <c r="U17" s="53">
        <f t="shared" si="3"/>
        <v>59</v>
      </c>
      <c r="V17" s="54">
        <f t="shared" si="0"/>
        <v>118.1</v>
      </c>
      <c r="W17" s="67">
        <v>1</v>
      </c>
      <c r="X17" s="68"/>
    </row>
    <row r="18" spans="1:24" s="74" customFormat="1" ht="15">
      <c r="A18" s="38">
        <v>13</v>
      </c>
      <c r="B18" s="39">
        <f>'[1]Регистрация'!B22</f>
        <v>12</v>
      </c>
      <c r="C18" s="41" t="s">
        <v>59</v>
      </c>
      <c r="D18" s="40" t="s">
        <v>60</v>
      </c>
      <c r="E18" s="42" t="s">
        <v>33</v>
      </c>
      <c r="F18" s="43" t="s">
        <v>30</v>
      </c>
      <c r="G18" s="188">
        <v>8</v>
      </c>
      <c r="H18" s="59">
        <v>10</v>
      </c>
      <c r="I18" s="60">
        <v>18</v>
      </c>
      <c r="J18" s="71">
        <v>23</v>
      </c>
      <c r="K18" s="64">
        <v>7.1</v>
      </c>
      <c r="L18" s="72">
        <v>3</v>
      </c>
      <c r="M18" s="59">
        <v>10</v>
      </c>
      <c r="N18" s="64">
        <v>26</v>
      </c>
      <c r="O18" s="65"/>
      <c r="P18" s="59">
        <v>5</v>
      </c>
      <c r="Q18" s="64">
        <v>14</v>
      </c>
      <c r="R18" s="73">
        <v>71</v>
      </c>
      <c r="S18" s="165">
        <f t="shared" si="1"/>
        <v>68.1</v>
      </c>
      <c r="T18" s="52">
        <f t="shared" si="2"/>
        <v>25</v>
      </c>
      <c r="U18" s="53">
        <f t="shared" si="3"/>
        <v>94</v>
      </c>
      <c r="V18" s="54">
        <f>S18+T18-0.1*U18</f>
        <v>83.69999999999999</v>
      </c>
      <c r="W18" s="67">
        <v>3</v>
      </c>
      <c r="X18" s="68" t="s">
        <v>61</v>
      </c>
    </row>
    <row r="19" spans="1:24" s="74" customFormat="1" ht="15">
      <c r="A19" s="38">
        <v>14</v>
      </c>
      <c r="B19" s="39">
        <f>'[1]Регистрация'!B23</f>
        <v>25</v>
      </c>
      <c r="C19" s="41" t="s">
        <v>62</v>
      </c>
      <c r="D19" s="41" t="s">
        <v>63</v>
      </c>
      <c r="E19" s="42" t="s">
        <v>33</v>
      </c>
      <c r="F19" s="43" t="s">
        <v>30</v>
      </c>
      <c r="G19" s="188">
        <v>8</v>
      </c>
      <c r="H19" s="59">
        <v>5</v>
      </c>
      <c r="I19" s="60">
        <v>7</v>
      </c>
      <c r="J19" s="71">
        <v>25</v>
      </c>
      <c r="K19" s="64">
        <v>0</v>
      </c>
      <c r="L19" s="72">
        <v>8</v>
      </c>
      <c r="M19" s="59">
        <v>10</v>
      </c>
      <c r="N19" s="64">
        <v>0</v>
      </c>
      <c r="O19" s="65"/>
      <c r="P19" s="59">
        <v>8</v>
      </c>
      <c r="Q19" s="64">
        <v>28</v>
      </c>
      <c r="R19" s="73">
        <v>71</v>
      </c>
      <c r="S19" s="165">
        <f>I19+K19+N19+Q19+L19</f>
        <v>43</v>
      </c>
      <c r="T19" s="52">
        <f>H19+M19+P19</f>
        <v>23</v>
      </c>
      <c r="U19" s="53">
        <f>J19+O19+R19</f>
        <v>96</v>
      </c>
      <c r="V19" s="54">
        <f>S19+T19-0.1*U19</f>
        <v>56.4</v>
      </c>
      <c r="W19" s="67">
        <v>10</v>
      </c>
      <c r="X19" s="75" t="s">
        <v>64</v>
      </c>
    </row>
    <row r="20" spans="1:24" s="74" customFormat="1" ht="15.75" thickBot="1">
      <c r="A20" s="38">
        <v>15</v>
      </c>
      <c r="B20" s="76">
        <f>'[1]Регистрация'!B24</f>
        <v>9</v>
      </c>
      <c r="C20" s="77" t="s">
        <v>65</v>
      </c>
      <c r="D20" s="78" t="s">
        <v>66</v>
      </c>
      <c r="E20" s="79" t="s">
        <v>33</v>
      </c>
      <c r="F20" s="80" t="s">
        <v>30</v>
      </c>
      <c r="G20" s="190"/>
      <c r="H20" s="81">
        <v>10</v>
      </c>
      <c r="I20" s="82">
        <v>10</v>
      </c>
      <c r="J20" s="83">
        <v>26</v>
      </c>
      <c r="K20" s="84">
        <v>3</v>
      </c>
      <c r="L20" s="85">
        <v>0</v>
      </c>
      <c r="M20" s="81">
        <v>10</v>
      </c>
      <c r="N20" s="84">
        <v>6</v>
      </c>
      <c r="O20" s="86"/>
      <c r="P20" s="81">
        <v>10</v>
      </c>
      <c r="Q20" s="84">
        <v>5</v>
      </c>
      <c r="R20" s="87">
        <v>62</v>
      </c>
      <c r="S20" s="166">
        <f t="shared" si="1"/>
        <v>24</v>
      </c>
      <c r="T20" s="88">
        <f t="shared" si="2"/>
        <v>30</v>
      </c>
      <c r="U20" s="89">
        <f t="shared" si="3"/>
        <v>88</v>
      </c>
      <c r="V20" s="90">
        <f t="shared" si="0"/>
        <v>45.2</v>
      </c>
      <c r="W20" s="91">
        <v>14</v>
      </c>
      <c r="X20" s="92" t="s">
        <v>49</v>
      </c>
    </row>
    <row r="21" spans="1:24" s="74" customFormat="1" ht="15">
      <c r="A21" s="38">
        <v>16</v>
      </c>
      <c r="B21" s="93">
        <f>'[1]Регистрация'!B25</f>
        <v>36</v>
      </c>
      <c r="C21" s="94" t="s">
        <v>67</v>
      </c>
      <c r="D21" s="94" t="s">
        <v>68</v>
      </c>
      <c r="E21" s="95" t="s">
        <v>52</v>
      </c>
      <c r="F21" s="96" t="s">
        <v>69</v>
      </c>
      <c r="G21" s="191">
        <v>7</v>
      </c>
      <c r="H21" s="97">
        <v>10</v>
      </c>
      <c r="I21" s="98">
        <v>13</v>
      </c>
      <c r="J21" s="99">
        <v>21</v>
      </c>
      <c r="K21" s="100">
        <v>4.1</v>
      </c>
      <c r="L21" s="101">
        <v>14.5</v>
      </c>
      <c r="M21" s="97">
        <v>10</v>
      </c>
      <c r="N21" s="100">
        <v>4</v>
      </c>
      <c r="O21" s="102"/>
      <c r="P21" s="97">
        <v>10</v>
      </c>
      <c r="Q21" s="100">
        <v>30</v>
      </c>
      <c r="R21" s="103">
        <v>23</v>
      </c>
      <c r="S21" s="167">
        <f t="shared" si="1"/>
        <v>65.6</v>
      </c>
      <c r="T21" s="104">
        <f t="shared" si="2"/>
        <v>30</v>
      </c>
      <c r="U21" s="105">
        <f t="shared" si="3"/>
        <v>44</v>
      </c>
      <c r="V21" s="106">
        <f t="shared" si="0"/>
        <v>91.19999999999999</v>
      </c>
      <c r="W21" s="107">
        <v>4</v>
      </c>
      <c r="X21" s="108"/>
    </row>
    <row r="22" spans="1:24" s="74" customFormat="1" ht="15">
      <c r="A22" s="38">
        <v>17</v>
      </c>
      <c r="B22" s="39">
        <f>'[1]Регистрация'!B26</f>
        <v>16</v>
      </c>
      <c r="C22" s="40" t="s">
        <v>70</v>
      </c>
      <c r="D22" s="40" t="s">
        <v>71</v>
      </c>
      <c r="E22" s="42" t="s">
        <v>52</v>
      </c>
      <c r="F22" s="109" t="s">
        <v>69</v>
      </c>
      <c r="G22" s="188">
        <v>8</v>
      </c>
      <c r="H22" s="59">
        <v>10</v>
      </c>
      <c r="I22" s="60">
        <v>15</v>
      </c>
      <c r="J22" s="71">
        <v>30</v>
      </c>
      <c r="K22" s="64">
        <v>8</v>
      </c>
      <c r="L22" s="72">
        <v>7.5</v>
      </c>
      <c r="M22" s="59">
        <v>10</v>
      </c>
      <c r="N22" s="64">
        <v>16</v>
      </c>
      <c r="O22" s="65"/>
      <c r="P22" s="59">
        <v>10</v>
      </c>
      <c r="Q22" s="64">
        <v>35</v>
      </c>
      <c r="R22" s="73">
        <v>27</v>
      </c>
      <c r="S22" s="165">
        <f t="shared" si="1"/>
        <v>81.5</v>
      </c>
      <c r="T22" s="52">
        <f t="shared" si="2"/>
        <v>30</v>
      </c>
      <c r="U22" s="53">
        <f t="shared" si="3"/>
        <v>57</v>
      </c>
      <c r="V22" s="54">
        <f t="shared" si="0"/>
        <v>105.8</v>
      </c>
      <c r="W22" s="67">
        <v>2</v>
      </c>
      <c r="X22" s="68"/>
    </row>
    <row r="23" spans="1:24" ht="15">
      <c r="A23" s="38">
        <v>18</v>
      </c>
      <c r="B23" s="39">
        <f>'[1]Регистрация'!B27</f>
        <v>28</v>
      </c>
      <c r="C23" s="41" t="s">
        <v>72</v>
      </c>
      <c r="D23" s="40" t="s">
        <v>73</v>
      </c>
      <c r="E23" s="42" t="s">
        <v>74</v>
      </c>
      <c r="F23" s="110" t="s">
        <v>69</v>
      </c>
      <c r="G23" s="188">
        <v>7</v>
      </c>
      <c r="H23" s="59">
        <v>10</v>
      </c>
      <c r="I23" s="60">
        <v>19.8</v>
      </c>
      <c r="J23" s="71">
        <v>21</v>
      </c>
      <c r="K23" s="64">
        <v>19.1</v>
      </c>
      <c r="L23" s="72">
        <v>24</v>
      </c>
      <c r="M23" s="59">
        <v>10</v>
      </c>
      <c r="N23" s="64">
        <v>20</v>
      </c>
      <c r="O23" s="65"/>
      <c r="P23" s="59">
        <v>10</v>
      </c>
      <c r="Q23" s="64">
        <v>35</v>
      </c>
      <c r="R23" s="73">
        <v>20</v>
      </c>
      <c r="S23" s="165">
        <f t="shared" si="1"/>
        <v>117.9</v>
      </c>
      <c r="T23" s="52">
        <f t="shared" si="2"/>
        <v>30</v>
      </c>
      <c r="U23" s="53">
        <f t="shared" si="3"/>
        <v>41</v>
      </c>
      <c r="V23" s="54">
        <f t="shared" si="0"/>
        <v>143.8</v>
      </c>
      <c r="W23" s="67">
        <v>1</v>
      </c>
      <c r="X23" s="68"/>
    </row>
    <row r="24" spans="1:24" ht="15">
      <c r="A24" s="38">
        <v>19</v>
      </c>
      <c r="B24" s="39">
        <f>'[1]Регистрация'!B29</f>
        <v>37</v>
      </c>
      <c r="C24" s="40" t="s">
        <v>75</v>
      </c>
      <c r="D24" s="40" t="s">
        <v>76</v>
      </c>
      <c r="E24" s="58" t="s">
        <v>33</v>
      </c>
      <c r="F24" s="110" t="s">
        <v>69</v>
      </c>
      <c r="G24" s="188">
        <v>7.1</v>
      </c>
      <c r="H24" s="59">
        <v>4</v>
      </c>
      <c r="I24" s="60">
        <v>14</v>
      </c>
      <c r="J24" s="71">
        <v>71</v>
      </c>
      <c r="K24" s="64">
        <v>6</v>
      </c>
      <c r="L24" s="72">
        <v>5</v>
      </c>
      <c r="M24" s="59">
        <v>10</v>
      </c>
      <c r="N24" s="64">
        <v>0</v>
      </c>
      <c r="O24" s="65"/>
      <c r="P24" s="59">
        <v>5</v>
      </c>
      <c r="Q24" s="64">
        <v>13</v>
      </c>
      <c r="R24" s="73">
        <v>120</v>
      </c>
      <c r="S24" s="165">
        <f t="shared" si="1"/>
        <v>38</v>
      </c>
      <c r="T24" s="52">
        <f t="shared" si="2"/>
        <v>19</v>
      </c>
      <c r="U24" s="53">
        <f t="shared" si="3"/>
        <v>191</v>
      </c>
      <c r="V24" s="54">
        <f t="shared" si="0"/>
        <v>37.9</v>
      </c>
      <c r="W24" s="67">
        <v>6</v>
      </c>
      <c r="X24" s="68" t="s">
        <v>77</v>
      </c>
    </row>
    <row r="25" spans="1:24" ht="15">
      <c r="A25" s="38">
        <v>20</v>
      </c>
      <c r="B25" s="39">
        <f>'[1]Регистрация'!B30</f>
        <v>39</v>
      </c>
      <c r="C25" s="40" t="s">
        <v>78</v>
      </c>
      <c r="D25" s="40" t="s">
        <v>79</v>
      </c>
      <c r="E25" s="58" t="s">
        <v>33</v>
      </c>
      <c r="F25" s="110" t="s">
        <v>69</v>
      </c>
      <c r="G25" s="188">
        <v>6.5</v>
      </c>
      <c r="H25" s="59">
        <v>10</v>
      </c>
      <c r="I25" s="60">
        <v>13</v>
      </c>
      <c r="J25" s="71">
        <v>55</v>
      </c>
      <c r="K25" s="64">
        <v>8.6</v>
      </c>
      <c r="L25" s="72">
        <v>7</v>
      </c>
      <c r="M25" s="59">
        <v>10</v>
      </c>
      <c r="N25" s="64">
        <v>10</v>
      </c>
      <c r="O25" s="65"/>
      <c r="P25" s="59">
        <v>10</v>
      </c>
      <c r="Q25" s="64">
        <v>34</v>
      </c>
      <c r="R25" s="73">
        <v>42</v>
      </c>
      <c r="S25" s="165">
        <f t="shared" si="1"/>
        <v>72.6</v>
      </c>
      <c r="T25" s="52">
        <f t="shared" si="2"/>
        <v>30</v>
      </c>
      <c r="U25" s="53">
        <f t="shared" si="3"/>
        <v>97</v>
      </c>
      <c r="V25" s="54">
        <f t="shared" si="0"/>
        <v>92.89999999999999</v>
      </c>
      <c r="W25" s="67">
        <v>3</v>
      </c>
      <c r="X25" s="68" t="s">
        <v>80</v>
      </c>
    </row>
    <row r="26" spans="1:24" s="126" customFormat="1" ht="15.75" thickBot="1">
      <c r="A26" s="38">
        <v>21</v>
      </c>
      <c r="B26" s="111">
        <f>'[1]Регистрация'!B31</f>
        <v>22</v>
      </c>
      <c r="C26" s="112" t="s">
        <v>81</v>
      </c>
      <c r="D26" s="112" t="s">
        <v>82</v>
      </c>
      <c r="E26" s="112" t="s">
        <v>33</v>
      </c>
      <c r="F26" s="113" t="s">
        <v>69</v>
      </c>
      <c r="G26" s="192" t="s">
        <v>112</v>
      </c>
      <c r="H26" s="114">
        <v>10</v>
      </c>
      <c r="I26" s="115">
        <v>19.7</v>
      </c>
      <c r="J26" s="116">
        <v>36</v>
      </c>
      <c r="K26" s="117">
        <v>2.6</v>
      </c>
      <c r="L26" s="118">
        <v>10</v>
      </c>
      <c r="M26" s="114">
        <v>10</v>
      </c>
      <c r="N26" s="117">
        <v>0</v>
      </c>
      <c r="O26" s="119"/>
      <c r="P26" s="114">
        <v>10</v>
      </c>
      <c r="Q26" s="117">
        <v>31</v>
      </c>
      <c r="R26" s="120">
        <v>40</v>
      </c>
      <c r="S26" s="168">
        <f t="shared" si="1"/>
        <v>63.3</v>
      </c>
      <c r="T26" s="121">
        <f t="shared" si="2"/>
        <v>30</v>
      </c>
      <c r="U26" s="122">
        <f t="shared" si="3"/>
        <v>76</v>
      </c>
      <c r="V26" s="123">
        <f t="shared" si="0"/>
        <v>85.7</v>
      </c>
      <c r="W26" s="124">
        <v>5</v>
      </c>
      <c r="X26" s="125" t="s">
        <v>83</v>
      </c>
    </row>
    <row r="27" spans="1:24" s="126" customFormat="1" ht="15">
      <c r="A27" s="38">
        <v>22</v>
      </c>
      <c r="B27" s="93">
        <v>29</v>
      </c>
      <c r="C27" s="127" t="s">
        <v>84</v>
      </c>
      <c r="D27" s="94" t="s">
        <v>85</v>
      </c>
      <c r="E27" s="95" t="s">
        <v>52</v>
      </c>
      <c r="F27" s="128" t="s">
        <v>86</v>
      </c>
      <c r="G27" s="193">
        <v>7</v>
      </c>
      <c r="H27" s="129">
        <v>10</v>
      </c>
      <c r="I27" s="130">
        <v>18.9</v>
      </c>
      <c r="J27" s="131">
        <v>31</v>
      </c>
      <c r="K27" s="132">
        <v>14.7</v>
      </c>
      <c r="L27" s="133">
        <v>24</v>
      </c>
      <c r="M27" s="129">
        <v>10</v>
      </c>
      <c r="N27" s="132">
        <v>12</v>
      </c>
      <c r="O27" s="134"/>
      <c r="P27" s="129">
        <v>10</v>
      </c>
      <c r="Q27" s="132">
        <v>34</v>
      </c>
      <c r="R27" s="135">
        <v>22</v>
      </c>
      <c r="S27" s="164">
        <f t="shared" si="1"/>
        <v>103.6</v>
      </c>
      <c r="T27" s="32">
        <f t="shared" si="2"/>
        <v>30</v>
      </c>
      <c r="U27" s="33">
        <f t="shared" si="3"/>
        <v>53</v>
      </c>
      <c r="V27" s="34">
        <f t="shared" si="0"/>
        <v>128.29999999999998</v>
      </c>
      <c r="W27" s="136">
        <v>3</v>
      </c>
      <c r="X27" s="108"/>
    </row>
    <row r="28" spans="1:24" ht="15">
      <c r="A28" s="38">
        <v>23</v>
      </c>
      <c r="B28" s="39">
        <f>'[1]Регистрация'!B33</f>
        <v>11</v>
      </c>
      <c r="C28" s="41" t="s">
        <v>84</v>
      </c>
      <c r="D28" s="41" t="s">
        <v>87</v>
      </c>
      <c r="E28" s="42" t="s">
        <v>52</v>
      </c>
      <c r="F28" s="110" t="s">
        <v>86</v>
      </c>
      <c r="G28" s="188"/>
      <c r="H28" s="59">
        <v>10</v>
      </c>
      <c r="I28" s="60">
        <v>16</v>
      </c>
      <c r="J28" s="71">
        <v>22</v>
      </c>
      <c r="K28" s="64">
        <v>22.7</v>
      </c>
      <c r="L28" s="72">
        <v>19.5</v>
      </c>
      <c r="M28" s="59">
        <v>10</v>
      </c>
      <c r="N28" s="64">
        <v>5</v>
      </c>
      <c r="O28" s="65"/>
      <c r="P28" s="59">
        <v>8</v>
      </c>
      <c r="Q28" s="64">
        <v>32</v>
      </c>
      <c r="R28" s="73">
        <v>65</v>
      </c>
      <c r="S28" s="165">
        <f t="shared" si="1"/>
        <v>95.2</v>
      </c>
      <c r="T28" s="52">
        <f t="shared" si="2"/>
        <v>28</v>
      </c>
      <c r="U28" s="53">
        <f t="shared" si="3"/>
        <v>87</v>
      </c>
      <c r="V28" s="54">
        <f t="shared" si="0"/>
        <v>114.5</v>
      </c>
      <c r="W28" s="67">
        <v>4</v>
      </c>
      <c r="X28" s="68"/>
    </row>
    <row r="29" spans="1:24" ht="15">
      <c r="A29" s="38">
        <v>24</v>
      </c>
      <c r="B29" s="39">
        <f>'[1]Регистрация'!B34</f>
        <v>5</v>
      </c>
      <c r="C29" s="41" t="s">
        <v>88</v>
      </c>
      <c r="D29" s="41" t="s">
        <v>89</v>
      </c>
      <c r="E29" s="42" t="s">
        <v>90</v>
      </c>
      <c r="F29" s="110" t="s">
        <v>86</v>
      </c>
      <c r="G29" s="188"/>
      <c r="H29" s="59">
        <v>10</v>
      </c>
      <c r="I29" s="60">
        <v>19.8</v>
      </c>
      <c r="J29" s="71">
        <v>24</v>
      </c>
      <c r="K29" s="64">
        <v>0</v>
      </c>
      <c r="L29" s="72">
        <v>25</v>
      </c>
      <c r="M29" s="59">
        <v>10</v>
      </c>
      <c r="N29" s="64">
        <v>14</v>
      </c>
      <c r="O29" s="65"/>
      <c r="P29" s="59">
        <v>10</v>
      </c>
      <c r="Q29" s="64">
        <v>28.5</v>
      </c>
      <c r="R29" s="73">
        <v>70</v>
      </c>
      <c r="S29" s="165">
        <f t="shared" si="1"/>
        <v>87.3</v>
      </c>
      <c r="T29" s="52">
        <f t="shared" si="2"/>
        <v>30</v>
      </c>
      <c r="U29" s="53">
        <f t="shared" si="3"/>
        <v>94</v>
      </c>
      <c r="V29" s="54">
        <f t="shared" si="0"/>
        <v>107.89999999999999</v>
      </c>
      <c r="W29" s="67">
        <v>5</v>
      </c>
      <c r="X29" s="68" t="s">
        <v>91</v>
      </c>
    </row>
    <row r="30" spans="1:24" ht="15">
      <c r="A30" s="38">
        <v>25</v>
      </c>
      <c r="B30" s="39">
        <f>'[1]Регистрация'!B35</f>
        <v>2</v>
      </c>
      <c r="C30" s="41" t="s">
        <v>92</v>
      </c>
      <c r="D30" s="41" t="s">
        <v>93</v>
      </c>
      <c r="E30" s="42" t="s">
        <v>33</v>
      </c>
      <c r="F30" s="110" t="s">
        <v>86</v>
      </c>
      <c r="G30" s="188"/>
      <c r="H30" s="59">
        <v>10</v>
      </c>
      <c r="I30" s="60">
        <v>18.7</v>
      </c>
      <c r="J30" s="71">
        <v>25</v>
      </c>
      <c r="K30" s="64">
        <v>24.3</v>
      </c>
      <c r="L30" s="72">
        <v>25</v>
      </c>
      <c r="M30" s="59">
        <v>10</v>
      </c>
      <c r="N30" s="64">
        <v>17</v>
      </c>
      <c r="O30" s="65"/>
      <c r="P30" s="59">
        <v>10</v>
      </c>
      <c r="Q30" s="64">
        <v>35</v>
      </c>
      <c r="R30" s="73">
        <v>29</v>
      </c>
      <c r="S30" s="165">
        <f t="shared" si="1"/>
        <v>120</v>
      </c>
      <c r="T30" s="52">
        <f t="shared" si="2"/>
        <v>30</v>
      </c>
      <c r="U30" s="53">
        <f t="shared" si="3"/>
        <v>54</v>
      </c>
      <c r="V30" s="54">
        <f t="shared" si="0"/>
        <v>144.6</v>
      </c>
      <c r="W30" s="67">
        <v>1</v>
      </c>
      <c r="X30" s="68"/>
    </row>
    <row r="31" spans="1:24" ht="15">
      <c r="A31" s="38">
        <v>26</v>
      </c>
      <c r="B31" s="39">
        <f>'[1]Регистрация'!B36</f>
        <v>6</v>
      </c>
      <c r="C31" s="41" t="s">
        <v>94</v>
      </c>
      <c r="D31" s="40" t="s">
        <v>95</v>
      </c>
      <c r="E31" s="42" t="s">
        <v>33</v>
      </c>
      <c r="F31" s="110" t="s">
        <v>86</v>
      </c>
      <c r="G31" s="188">
        <v>7</v>
      </c>
      <c r="H31" s="59">
        <v>10</v>
      </c>
      <c r="I31" s="60">
        <v>12</v>
      </c>
      <c r="J31" s="71">
        <v>26</v>
      </c>
      <c r="K31" s="64">
        <v>11.4</v>
      </c>
      <c r="L31" s="72">
        <v>12.5</v>
      </c>
      <c r="M31" s="59">
        <v>10</v>
      </c>
      <c r="N31" s="64">
        <v>0</v>
      </c>
      <c r="O31" s="65"/>
      <c r="P31" s="59">
        <v>10</v>
      </c>
      <c r="Q31" s="64">
        <v>35</v>
      </c>
      <c r="R31" s="73">
        <v>35</v>
      </c>
      <c r="S31" s="165">
        <f t="shared" si="1"/>
        <v>70.9</v>
      </c>
      <c r="T31" s="52">
        <f t="shared" si="2"/>
        <v>30</v>
      </c>
      <c r="U31" s="53">
        <f t="shared" si="3"/>
        <v>61</v>
      </c>
      <c r="V31" s="54">
        <f t="shared" si="0"/>
        <v>94.80000000000001</v>
      </c>
      <c r="W31" s="67">
        <v>6</v>
      </c>
      <c r="X31" s="68"/>
    </row>
    <row r="32" spans="1:24" ht="15.75" thickBot="1">
      <c r="A32" s="38">
        <v>27</v>
      </c>
      <c r="B32" s="111">
        <f>'[1]Регистрация'!B38</f>
        <v>38</v>
      </c>
      <c r="C32" s="137" t="s">
        <v>96</v>
      </c>
      <c r="D32" s="137" t="s">
        <v>97</v>
      </c>
      <c r="E32" s="138" t="s">
        <v>33</v>
      </c>
      <c r="F32" s="139" t="s">
        <v>86</v>
      </c>
      <c r="G32" s="192">
        <v>6.9</v>
      </c>
      <c r="H32" s="114">
        <v>10</v>
      </c>
      <c r="I32" s="115">
        <v>17.9</v>
      </c>
      <c r="J32" s="116">
        <v>17</v>
      </c>
      <c r="K32" s="117">
        <v>24.5</v>
      </c>
      <c r="L32" s="118">
        <v>25</v>
      </c>
      <c r="M32" s="114">
        <v>10</v>
      </c>
      <c r="N32" s="117">
        <v>16</v>
      </c>
      <c r="O32" s="119"/>
      <c r="P32" s="114">
        <v>10</v>
      </c>
      <c r="Q32" s="117">
        <v>35</v>
      </c>
      <c r="R32" s="120">
        <v>22</v>
      </c>
      <c r="S32" s="168">
        <f>I32+K32+N32+Q32+L32</f>
        <v>118.4</v>
      </c>
      <c r="T32" s="121">
        <f>H32+M32+P32</f>
        <v>30</v>
      </c>
      <c r="U32" s="122">
        <f t="shared" si="3"/>
        <v>39</v>
      </c>
      <c r="V32" s="123">
        <f t="shared" si="0"/>
        <v>144.5</v>
      </c>
      <c r="W32" s="124">
        <v>2</v>
      </c>
      <c r="X32" s="125" t="s">
        <v>114</v>
      </c>
    </row>
    <row r="33" spans="1:24" ht="15">
      <c r="A33" s="38">
        <v>28</v>
      </c>
      <c r="B33" s="20">
        <v>33</v>
      </c>
      <c r="C33" s="21" t="s">
        <v>84</v>
      </c>
      <c r="D33" s="21" t="s">
        <v>98</v>
      </c>
      <c r="E33" s="140" t="s">
        <v>52</v>
      </c>
      <c r="F33" s="141" t="s">
        <v>99</v>
      </c>
      <c r="G33" s="193">
        <v>7.3</v>
      </c>
      <c r="H33" s="129">
        <v>10</v>
      </c>
      <c r="I33" s="130">
        <v>19.8</v>
      </c>
      <c r="J33" s="131">
        <v>21</v>
      </c>
      <c r="K33" s="132">
        <v>19.8</v>
      </c>
      <c r="L33" s="133">
        <v>23</v>
      </c>
      <c r="M33" s="129">
        <v>10</v>
      </c>
      <c r="N33" s="132">
        <v>4</v>
      </c>
      <c r="O33" s="142">
        <v>11</v>
      </c>
      <c r="P33" s="143"/>
      <c r="Q33" s="144"/>
      <c r="R33" s="145"/>
      <c r="S33" s="164">
        <f>I33+K33+N33+L33</f>
        <v>66.6</v>
      </c>
      <c r="T33" s="32">
        <f>H33+M33</f>
        <v>20</v>
      </c>
      <c r="U33" s="33">
        <f t="shared" si="3"/>
        <v>32</v>
      </c>
      <c r="V33" s="34">
        <f t="shared" si="0"/>
        <v>83.39999999999999</v>
      </c>
      <c r="W33" s="136">
        <v>1</v>
      </c>
      <c r="X33" s="108"/>
    </row>
    <row r="34" spans="1:24" ht="15">
      <c r="A34" s="38">
        <v>29</v>
      </c>
      <c r="B34" s="39">
        <f>'[1]Регистрация'!B40</f>
        <v>7</v>
      </c>
      <c r="C34" s="41" t="s">
        <v>100</v>
      </c>
      <c r="D34" s="41" t="s">
        <v>101</v>
      </c>
      <c r="E34" s="42" t="s">
        <v>33</v>
      </c>
      <c r="F34" s="109" t="s">
        <v>99</v>
      </c>
      <c r="G34" s="188"/>
      <c r="H34" s="59">
        <v>8</v>
      </c>
      <c r="I34" s="60">
        <v>17</v>
      </c>
      <c r="J34" s="71">
        <v>29</v>
      </c>
      <c r="K34" s="64">
        <v>23.5</v>
      </c>
      <c r="L34" s="72">
        <v>16</v>
      </c>
      <c r="M34" s="59">
        <v>10</v>
      </c>
      <c r="N34" s="64">
        <v>4</v>
      </c>
      <c r="O34" s="146">
        <v>7</v>
      </c>
      <c r="P34" s="147"/>
      <c r="Q34" s="148"/>
      <c r="R34" s="149"/>
      <c r="S34" s="165">
        <f>I34+K34+N34+L34</f>
        <v>60.5</v>
      </c>
      <c r="T34" s="52">
        <f>H34+M34</f>
        <v>18</v>
      </c>
      <c r="U34" s="53">
        <f t="shared" si="3"/>
        <v>36</v>
      </c>
      <c r="V34" s="54">
        <f t="shared" si="0"/>
        <v>74.9</v>
      </c>
      <c r="W34" s="67">
        <v>2</v>
      </c>
      <c r="X34" s="68"/>
    </row>
    <row r="35" spans="1:24" s="74" customFormat="1" ht="15">
      <c r="A35" s="38">
        <v>30</v>
      </c>
      <c r="B35" s="39">
        <f>'[1]Регистрация'!B42</f>
        <v>21</v>
      </c>
      <c r="C35" s="41" t="s">
        <v>102</v>
      </c>
      <c r="D35" s="41" t="s">
        <v>103</v>
      </c>
      <c r="E35" s="42" t="s">
        <v>52</v>
      </c>
      <c r="F35" s="109" t="s">
        <v>99</v>
      </c>
      <c r="G35" s="188">
        <v>8.3</v>
      </c>
      <c r="H35" s="59">
        <v>2</v>
      </c>
      <c r="I35" s="60">
        <v>19.8</v>
      </c>
      <c r="J35" s="71">
        <v>40</v>
      </c>
      <c r="K35" s="64">
        <v>2.4</v>
      </c>
      <c r="L35" s="72">
        <v>9</v>
      </c>
      <c r="M35" s="59">
        <v>10</v>
      </c>
      <c r="N35" s="64">
        <v>4</v>
      </c>
      <c r="O35" s="146">
        <v>50</v>
      </c>
      <c r="P35" s="147"/>
      <c r="Q35" s="148"/>
      <c r="R35" s="149"/>
      <c r="S35" s="165">
        <f>I35+K35+N35+L35</f>
        <v>35.2</v>
      </c>
      <c r="T35" s="52">
        <f>H35+M35</f>
        <v>12</v>
      </c>
      <c r="U35" s="53">
        <f t="shared" si="3"/>
        <v>90</v>
      </c>
      <c r="V35" s="54">
        <f t="shared" si="0"/>
        <v>38.2</v>
      </c>
      <c r="W35" s="67">
        <v>4</v>
      </c>
      <c r="X35" s="68" t="s">
        <v>104</v>
      </c>
    </row>
    <row r="36" spans="1:24" s="74" customFormat="1" ht="15.75" thickBot="1">
      <c r="A36" s="38">
        <v>31</v>
      </c>
      <c r="B36" s="150">
        <f>'[1]Регистрация'!B43</f>
        <v>23</v>
      </c>
      <c r="C36" s="151" t="s">
        <v>105</v>
      </c>
      <c r="D36" s="151" t="s">
        <v>106</v>
      </c>
      <c r="E36" s="152" t="s">
        <v>52</v>
      </c>
      <c r="F36" s="113" t="s">
        <v>99</v>
      </c>
      <c r="G36" s="192">
        <v>8</v>
      </c>
      <c r="H36" s="114">
        <v>10</v>
      </c>
      <c r="I36" s="115">
        <v>15.9</v>
      </c>
      <c r="J36" s="116">
        <v>23</v>
      </c>
      <c r="K36" s="117">
        <v>8.5</v>
      </c>
      <c r="L36" s="118">
        <v>4.5</v>
      </c>
      <c r="M36" s="114">
        <v>10</v>
      </c>
      <c r="N36" s="117">
        <v>0</v>
      </c>
      <c r="O36" s="153">
        <v>19</v>
      </c>
      <c r="P36" s="154"/>
      <c r="Q36" s="155"/>
      <c r="R36" s="156"/>
      <c r="S36" s="168">
        <f>I36+K36+N36+L36</f>
        <v>28.9</v>
      </c>
      <c r="T36" s="121">
        <f>H36+M36</f>
        <v>20</v>
      </c>
      <c r="U36" s="122">
        <f t="shared" si="3"/>
        <v>42</v>
      </c>
      <c r="V36" s="123">
        <f t="shared" si="0"/>
        <v>44.699999999999996</v>
      </c>
      <c r="W36" s="124">
        <v>3</v>
      </c>
      <c r="X36" s="125"/>
    </row>
    <row r="37" spans="1:24" ht="15">
      <c r="A37" s="38">
        <v>32</v>
      </c>
      <c r="B37" s="157">
        <f>'[1]Регистрация'!B45</f>
        <v>1</v>
      </c>
      <c r="C37" s="158" t="s">
        <v>88</v>
      </c>
      <c r="D37" s="158" t="s">
        <v>108</v>
      </c>
      <c r="E37" s="159" t="s">
        <v>90</v>
      </c>
      <c r="F37" s="109" t="s">
        <v>107</v>
      </c>
      <c r="G37" s="188"/>
      <c r="H37" s="59">
        <v>10</v>
      </c>
      <c r="I37" s="60">
        <v>9.1</v>
      </c>
      <c r="J37" s="71">
        <v>26</v>
      </c>
      <c r="K37" s="64">
        <v>0</v>
      </c>
      <c r="L37" s="72">
        <v>7</v>
      </c>
      <c r="M37" s="59">
        <v>10</v>
      </c>
      <c r="N37" s="64">
        <v>0</v>
      </c>
      <c r="O37" s="65"/>
      <c r="P37" s="59">
        <v>10</v>
      </c>
      <c r="Q37" s="64">
        <v>21</v>
      </c>
      <c r="R37" s="73">
        <v>41</v>
      </c>
      <c r="S37" s="165">
        <f>I37+K37+N37+Q37+L37</f>
        <v>37.1</v>
      </c>
      <c r="T37" s="52">
        <f>H37+M37+P37</f>
        <v>30</v>
      </c>
      <c r="U37" s="53">
        <f t="shared" si="3"/>
        <v>67</v>
      </c>
      <c r="V37" s="54">
        <f t="shared" si="0"/>
        <v>60.39999999999999</v>
      </c>
      <c r="W37" s="67"/>
      <c r="X37" s="68"/>
    </row>
    <row r="38" spans="1:24" ht="15.75" thickBot="1">
      <c r="A38" s="38">
        <v>33</v>
      </c>
      <c r="B38" s="111">
        <f>'[1]Регистрация'!B46</f>
        <v>8</v>
      </c>
      <c r="C38" s="137" t="s">
        <v>109</v>
      </c>
      <c r="D38" s="137" t="s">
        <v>110</v>
      </c>
      <c r="E38" s="138" t="s">
        <v>52</v>
      </c>
      <c r="F38" s="160" t="s">
        <v>107</v>
      </c>
      <c r="G38" s="192"/>
      <c r="H38" s="114">
        <v>10</v>
      </c>
      <c r="I38" s="115">
        <v>19.8</v>
      </c>
      <c r="J38" s="116">
        <v>19</v>
      </c>
      <c r="K38" s="117">
        <v>9.5</v>
      </c>
      <c r="L38" s="118">
        <v>15</v>
      </c>
      <c r="M38" s="114">
        <v>10</v>
      </c>
      <c r="N38" s="117">
        <v>13</v>
      </c>
      <c r="O38" s="119"/>
      <c r="P38" s="114">
        <v>10</v>
      </c>
      <c r="Q38" s="117">
        <v>35</v>
      </c>
      <c r="R38" s="120">
        <v>28</v>
      </c>
      <c r="S38" s="168">
        <f>I38+K38+N38+Q38+L38</f>
        <v>92.3</v>
      </c>
      <c r="T38" s="121">
        <f>H38+M38+P38</f>
        <v>30</v>
      </c>
      <c r="U38" s="122">
        <f t="shared" si="3"/>
        <v>47</v>
      </c>
      <c r="V38" s="123">
        <f t="shared" si="0"/>
        <v>117.6</v>
      </c>
      <c r="W38" s="124"/>
      <c r="X38" s="125"/>
    </row>
    <row r="40" ht="15">
      <c r="C40" s="161"/>
    </row>
    <row r="41" ht="18.75">
      <c r="C41" s="162"/>
    </row>
    <row r="42" ht="18.75">
      <c r="C42" s="162"/>
    </row>
    <row r="43" ht="18.75">
      <c r="C43" s="162"/>
    </row>
    <row r="44" ht="18.75">
      <c r="C44" s="162"/>
    </row>
    <row r="45" ht="18.75">
      <c r="C45" s="162"/>
    </row>
    <row r="46" ht="18.75">
      <c r="C46" s="162"/>
    </row>
    <row r="47" ht="18.75">
      <c r="C47" s="162"/>
    </row>
    <row r="48" ht="18.75">
      <c r="C48" s="162"/>
    </row>
    <row r="49" ht="18.75">
      <c r="C49" s="162"/>
    </row>
    <row r="51" ht="18.75">
      <c r="C51" s="162"/>
    </row>
    <row r="52" ht="18.75">
      <c r="C52" s="162"/>
    </row>
  </sheetData>
  <sheetProtection/>
  <mergeCells count="10">
    <mergeCell ref="G4:G5"/>
    <mergeCell ref="H4:L4"/>
    <mergeCell ref="M4:O4"/>
    <mergeCell ref="P4:R4"/>
    <mergeCell ref="U4:U5"/>
    <mergeCell ref="V4:V5"/>
    <mergeCell ref="W4:W5"/>
    <mergeCell ref="X4:X5"/>
    <mergeCell ref="S4:S5"/>
    <mergeCell ref="T4:T5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irinap</dc:creator>
  <cp:keywords/>
  <dc:description/>
  <cp:lastModifiedBy>Irina Pavlova</cp:lastModifiedBy>
  <dcterms:created xsi:type="dcterms:W3CDTF">2015-04-26T16:25:52Z</dcterms:created>
  <dcterms:modified xsi:type="dcterms:W3CDTF">2015-04-29T08:43:38Z</dcterms:modified>
  <cp:category/>
  <cp:version/>
  <cp:contentType/>
  <cp:contentStatus/>
</cp:coreProperties>
</file>